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Меню-раскладка" sheetId="1" r:id="rId1"/>
    <sheet name="Расчет стоимости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9" i="1" l="1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9" i="2"/>
  <c r="D39" i="2" l="1"/>
  <c r="D41" i="2" s="1"/>
  <c r="P46" i="1"/>
  <c r="P45" i="1"/>
  <c r="P44" i="1"/>
  <c r="P43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8" i="1"/>
  <c r="R38" i="1" l="1"/>
</calcChain>
</file>

<file path=xl/sharedStrings.xml><?xml version="1.0" encoding="utf-8"?>
<sst xmlns="http://schemas.openxmlformats.org/spreadsheetml/2006/main" count="139" uniqueCount="78">
  <si>
    <t>№</t>
  </si>
  <si>
    <t xml:space="preserve">Наименование группы пищевой продукции </t>
  </si>
  <si>
    <t xml:space="preserve">В среднем за 12 дней </t>
  </si>
  <si>
    <t>Цена руб.</t>
  </si>
  <si>
    <t>Стоимость руб.</t>
  </si>
  <si>
    <t>Мясо (говядина )</t>
  </si>
  <si>
    <t xml:space="preserve">Птица </t>
  </si>
  <si>
    <t xml:space="preserve">Свежая рыба </t>
  </si>
  <si>
    <t xml:space="preserve">Масло сливочное </t>
  </si>
  <si>
    <t xml:space="preserve">Масло растительное </t>
  </si>
  <si>
    <t xml:space="preserve">Молоко </t>
  </si>
  <si>
    <t>-</t>
  </si>
  <si>
    <t xml:space="preserve">Яйцо </t>
  </si>
  <si>
    <t>Пшено</t>
  </si>
  <si>
    <t xml:space="preserve">Печенье </t>
  </si>
  <si>
    <t xml:space="preserve">Яблоки </t>
  </si>
  <si>
    <t>Лук</t>
  </si>
  <si>
    <t xml:space="preserve">Картофель </t>
  </si>
  <si>
    <t xml:space="preserve">Сок </t>
  </si>
  <si>
    <t xml:space="preserve">Хлеб пшеничный </t>
  </si>
  <si>
    <t xml:space="preserve">Хлеб ржаной </t>
  </si>
  <si>
    <t xml:space="preserve">Чай </t>
  </si>
  <si>
    <t xml:space="preserve">Сахар </t>
  </si>
  <si>
    <t xml:space="preserve">Томат </t>
  </si>
  <si>
    <t xml:space="preserve">Мука </t>
  </si>
  <si>
    <t xml:space="preserve">Макаронные изделия </t>
  </si>
  <si>
    <t xml:space="preserve">Сухофрукты </t>
  </si>
  <si>
    <t xml:space="preserve">Соль </t>
  </si>
  <si>
    <t xml:space="preserve">Гречка </t>
  </si>
  <si>
    <t>Горох</t>
  </si>
  <si>
    <t>Рис</t>
  </si>
  <si>
    <t xml:space="preserve">Капуста </t>
  </si>
  <si>
    <t xml:space="preserve">Морковь </t>
  </si>
  <si>
    <t xml:space="preserve">Свекла </t>
  </si>
  <si>
    <t xml:space="preserve">Огруцы соленые </t>
  </si>
  <si>
    <t xml:space="preserve">Помидоры </t>
  </si>
  <si>
    <t xml:space="preserve">Вафли </t>
  </si>
  <si>
    <t xml:space="preserve">ИТОГО </t>
  </si>
  <si>
    <t>Полдник</t>
  </si>
  <si>
    <t>Банан</t>
  </si>
  <si>
    <t>Кекс</t>
  </si>
  <si>
    <t xml:space="preserve">Зефир </t>
  </si>
  <si>
    <t xml:space="preserve">Апельсин </t>
  </si>
  <si>
    <t xml:space="preserve">Пряники </t>
  </si>
  <si>
    <t xml:space="preserve">Груша </t>
  </si>
  <si>
    <t xml:space="preserve">Мини рулетики </t>
  </si>
  <si>
    <t xml:space="preserve">Булочные изделия </t>
  </si>
  <si>
    <t>Вафля</t>
  </si>
  <si>
    <t xml:space="preserve">Яблоко </t>
  </si>
  <si>
    <t>Обед</t>
  </si>
  <si>
    <t>наименование пищевой продукции</t>
  </si>
  <si>
    <t xml:space="preserve">Количество пищевой продукции (в нетто г,мл, на 1 ребенка в день) </t>
  </si>
  <si>
    <t>1 день</t>
  </si>
  <si>
    <t>2 день</t>
  </si>
  <si>
    <t>3 день</t>
  </si>
  <si>
    <t>4 день</t>
  </si>
  <si>
    <t>5 день</t>
  </si>
  <si>
    <t>6 день</t>
  </si>
  <si>
    <t>7 день</t>
  </si>
  <si>
    <t>8 день</t>
  </si>
  <si>
    <t>9 день</t>
  </si>
  <si>
    <t>10 день</t>
  </si>
  <si>
    <t>11 день</t>
  </si>
  <si>
    <t>12 день</t>
  </si>
  <si>
    <t>для учащихся, посещающих ГПД в общеобразовательных органихациях Нижнеломовского района</t>
  </si>
  <si>
    <t xml:space="preserve">Расчет стоимости среднесуточного набора пищевой продукции  </t>
  </si>
  <si>
    <t>Исполнитель Орлова Г.В.</t>
  </si>
  <si>
    <t>в общеобразовательных органихациях Нижнеломовского района</t>
  </si>
  <si>
    <t xml:space="preserve">для учащихся, посещающих ГПД </t>
  </si>
  <si>
    <t>Итого</t>
  </si>
  <si>
    <t>Итого обед</t>
  </si>
  <si>
    <t>на 01 сентября 2026г.</t>
  </si>
  <si>
    <t>по состоянию на 01 сентября 2026г.</t>
  </si>
  <si>
    <t>Меню-раскладка среднесуточного набора пищевой продукции  на двеннадцаднидневное меню</t>
  </si>
  <si>
    <t>ИТОГО в день</t>
  </si>
  <si>
    <t>средняя норма продуции           (г., мл.)</t>
  </si>
  <si>
    <t>Цена       (руб.)</t>
  </si>
  <si>
    <t>Стоимость   (руб.)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</si>
</sst>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.000_-;\-* #,##0.0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164" fontId="5" fillId="0" borderId="1" xfId="1" applyNumberFormat="1" applyFont="1" applyBorder="1" applyAlignment="1">
      <alignment horizontal="center" wrapText="1"/>
    </xf>
    <xf numFmtId="16" fontId="5" fillId="0" borderId="1" xfId="0" applyNumberFormat="1" applyFont="1" applyBorder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64" fontId="5" fillId="0" borderId="1" xfId="1" applyNumberFormat="1" applyFont="1" applyBorder="1" applyAlignment="1">
      <alignment horizontal="center" vertical="center"/>
    </xf>
    <xf numFmtId="43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/>
    <xf numFmtId="0" fontId="4" fillId="0" borderId="1" xfId="0" applyFont="1" applyBorder="1"/>
    <xf numFmtId="164" fontId="5" fillId="0" borderId="1" xfId="1" applyNumberFormat="1" applyFont="1" applyBorder="1"/>
    <xf numFmtId="164" fontId="5" fillId="0" borderId="0" xfId="1" applyNumberFormat="1" applyFont="1"/>
    <xf numFmtId="43" fontId="5" fillId="0" borderId="1" xfId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3" fontId="4" fillId="0" borderId="1" xfId="0" applyNumberFormat="1" applyFont="1" applyBorder="1"/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5" fillId="0" borderId="0" xfId="0" applyFont="1" applyBorder="1"/>
    <xf numFmtId="0" fontId="4" fillId="0" borderId="0" xfId="0" applyFont="1" applyBorder="1" applyAlignment="1">
      <alignment horizontal="left"/>
    </xf>
    <xf numFmtId="164" fontId="5" fillId="0" borderId="0" xfId="1" applyNumberFormat="1" applyFont="1" applyBorder="1"/>
    <xf numFmtId="0" fontId="4" fillId="0" borderId="0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43" fontId="4" fillId="0" borderId="0" xfId="0" applyNumberFormat="1" applyFont="1" applyBorder="1"/>
    <xf numFmtId="0" fontId="4" fillId="0" borderId="1" xfId="0" applyFont="1" applyBorder="1" applyAlignment="1">
      <alignment horizontal="left"/>
    </xf>
    <xf numFmtId="0" fontId="2" fillId="0" borderId="0" xfId="0" applyFont="1" applyAlignment="1"/>
    <xf numFmtId="0" fontId="3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2" xfId="0" applyFont="1" applyBorder="1" applyAlignment="1">
      <alignment wrapText="1"/>
    </xf>
    <xf numFmtId="164" fontId="3" fillId="0" borderId="1" xfId="1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/>
    <xf numFmtId="164" fontId="3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164" fontId="2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/>
    <xf numFmtId="0" fontId="2" fillId="0" borderId="1" xfId="0" applyFont="1" applyBorder="1"/>
    <xf numFmtId="43" fontId="2" fillId="0" borderId="1" xfId="0" applyNumberFormat="1" applyFont="1" applyBorder="1"/>
    <xf numFmtId="0" fontId="3" fillId="0" borderId="6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64" fontId="3" fillId="0" borderId="6" xfId="1" applyNumberFormat="1" applyFont="1" applyBorder="1" applyAlignment="1">
      <alignment horizontal="center" vertical="top" wrapText="1"/>
    </xf>
    <xf numFmtId="164" fontId="3" fillId="0" borderId="9" xfId="1" applyNumberFormat="1" applyFont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topLeftCell="A4" workbookViewId="0">
      <selection activeCell="P5" sqref="P5:P6"/>
    </sheetView>
  </sheetViews>
  <sheetFormatPr defaultRowHeight="13.8" x14ac:dyDescent="0.3"/>
  <cols>
    <col min="1" max="1" width="4.88671875" style="3" customWidth="1"/>
    <col min="2" max="2" width="16" style="3" customWidth="1"/>
    <col min="3" max="3" width="2" style="3" customWidth="1"/>
    <col min="4" max="4" width="6.88671875" style="3" customWidth="1"/>
    <col min="5" max="5" width="6.5546875" style="3" customWidth="1"/>
    <col min="6" max="7" width="6.44140625" style="3" customWidth="1"/>
    <col min="8" max="9" width="6.33203125" style="3" customWidth="1"/>
    <col min="10" max="10" width="6.5546875" style="3" customWidth="1"/>
    <col min="11" max="11" width="6.6640625" style="3" customWidth="1"/>
    <col min="12" max="12" width="6.5546875" style="3" customWidth="1"/>
    <col min="13" max="13" width="6.88671875" style="3" customWidth="1"/>
    <col min="14" max="14" width="7" style="3" customWidth="1"/>
    <col min="15" max="15" width="6.88671875" style="3" customWidth="1"/>
    <col min="16" max="16" width="10" style="18" customWidth="1"/>
    <col min="17" max="17" width="8.5546875" style="3" customWidth="1"/>
    <col min="18" max="18" width="9.77734375" style="3" customWidth="1"/>
    <col min="19" max="16384" width="8.88671875" style="3"/>
  </cols>
  <sheetData>
    <row r="1" spans="1:18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4" t="s">
        <v>64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x14ac:dyDescent="0.3">
      <c r="A3" s="24" t="s">
        <v>72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x14ac:dyDescent="0.3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</row>
    <row r="5" spans="1:18" x14ac:dyDescent="0.3">
      <c r="A5" s="4" t="s">
        <v>0</v>
      </c>
      <c r="B5" s="5" t="s">
        <v>50</v>
      </c>
      <c r="C5" s="5"/>
      <c r="D5" s="4" t="s">
        <v>51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6" t="s">
        <v>2</v>
      </c>
      <c r="Q5" s="5" t="s">
        <v>3</v>
      </c>
      <c r="R5" s="5" t="s">
        <v>4</v>
      </c>
    </row>
    <row r="6" spans="1:18" x14ac:dyDescent="0.3">
      <c r="A6" s="4"/>
      <c r="B6" s="5"/>
      <c r="C6" s="5"/>
      <c r="D6" s="7" t="s">
        <v>52</v>
      </c>
      <c r="E6" s="7" t="s">
        <v>53</v>
      </c>
      <c r="F6" s="7" t="s">
        <v>54</v>
      </c>
      <c r="G6" s="7" t="s">
        <v>55</v>
      </c>
      <c r="H6" s="7" t="s">
        <v>56</v>
      </c>
      <c r="I6" s="7" t="s">
        <v>57</v>
      </c>
      <c r="J6" s="7" t="s">
        <v>58</v>
      </c>
      <c r="K6" s="7" t="s">
        <v>59</v>
      </c>
      <c r="L6" s="7" t="s">
        <v>60</v>
      </c>
      <c r="M6" s="7" t="s">
        <v>61</v>
      </c>
      <c r="N6" s="7" t="s">
        <v>62</v>
      </c>
      <c r="O6" s="7" t="s">
        <v>63</v>
      </c>
      <c r="P6" s="6"/>
      <c r="Q6" s="5"/>
      <c r="R6" s="5"/>
    </row>
    <row r="7" spans="1:18" ht="14.4" customHeight="1" x14ac:dyDescent="0.3">
      <c r="A7" s="25" t="s">
        <v>49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7"/>
    </row>
    <row r="8" spans="1:18" x14ac:dyDescent="0.3">
      <c r="A8" s="8">
        <v>1</v>
      </c>
      <c r="B8" s="9" t="s">
        <v>5</v>
      </c>
      <c r="C8" s="10"/>
      <c r="D8" s="11">
        <v>5.6000000000000001E-2</v>
      </c>
      <c r="E8" s="11">
        <v>8.5000000000000006E-2</v>
      </c>
      <c r="F8" s="11">
        <v>2.5999999999999999E-2</v>
      </c>
      <c r="G8" s="11"/>
      <c r="H8" s="11"/>
      <c r="I8" s="11"/>
      <c r="J8" s="11">
        <v>0.06</v>
      </c>
      <c r="K8" s="11">
        <v>6.8000000000000005E-2</v>
      </c>
      <c r="L8" s="11">
        <v>8.5000000000000006E-2</v>
      </c>
      <c r="M8" s="11">
        <v>6.5000000000000002E-2</v>
      </c>
      <c r="N8" s="11"/>
      <c r="O8" s="11">
        <v>6.5000000000000002E-2</v>
      </c>
      <c r="P8" s="12">
        <v>4.2000000000000003E-2</v>
      </c>
      <c r="Q8" s="11">
        <v>650</v>
      </c>
      <c r="R8" s="13">
        <f>P8*Q8</f>
        <v>27.3</v>
      </c>
    </row>
    <row r="9" spans="1:18" x14ac:dyDescent="0.3">
      <c r="A9" s="8">
        <v>2</v>
      </c>
      <c r="B9" s="9" t="s">
        <v>6</v>
      </c>
      <c r="C9" s="10"/>
      <c r="D9" s="11"/>
      <c r="E9" s="11"/>
      <c r="F9" s="11">
        <v>2.8000000000000001E-2</v>
      </c>
      <c r="G9" s="11">
        <v>2.5000000000000001E-2</v>
      </c>
      <c r="H9" s="11">
        <v>0.17100000000000001</v>
      </c>
      <c r="I9" s="11"/>
      <c r="J9" s="11"/>
      <c r="K9" s="11">
        <v>2.5000000000000001E-2</v>
      </c>
      <c r="L9" s="11"/>
      <c r="M9" s="11">
        <v>1.7000000000000001E-2</v>
      </c>
      <c r="N9" s="11">
        <v>0.156</v>
      </c>
      <c r="O9" s="11"/>
      <c r="P9" s="12">
        <v>3.5000000000000003E-2</v>
      </c>
      <c r="Q9" s="11">
        <v>244.54</v>
      </c>
      <c r="R9" s="13">
        <f>P9*Q9</f>
        <v>8.5589000000000013</v>
      </c>
    </row>
    <row r="10" spans="1:18" x14ac:dyDescent="0.3">
      <c r="A10" s="8">
        <v>3</v>
      </c>
      <c r="B10" s="9" t="s">
        <v>7</v>
      </c>
      <c r="C10" s="10"/>
      <c r="D10" s="11"/>
      <c r="E10" s="11"/>
      <c r="F10" s="11"/>
      <c r="G10" s="11">
        <v>0.15</v>
      </c>
      <c r="H10" s="11"/>
      <c r="I10" s="11">
        <v>0.15</v>
      </c>
      <c r="J10" s="11"/>
      <c r="K10" s="11"/>
      <c r="L10" s="11"/>
      <c r="M10" s="11"/>
      <c r="N10" s="11"/>
      <c r="O10" s="11"/>
      <c r="P10" s="12">
        <v>2.5000000000000001E-2</v>
      </c>
      <c r="Q10" s="11">
        <v>329.67</v>
      </c>
      <c r="R10" s="13">
        <f t="shared" ref="R10:R37" si="0">P10*Q10</f>
        <v>8.2417500000000015</v>
      </c>
    </row>
    <row r="11" spans="1:18" x14ac:dyDescent="0.3">
      <c r="A11" s="8">
        <v>4</v>
      </c>
      <c r="B11" s="9" t="s">
        <v>8</v>
      </c>
      <c r="C11" s="10"/>
      <c r="D11" s="11">
        <v>5.0000000000000001E-3</v>
      </c>
      <c r="E11" s="11">
        <v>5.0000000000000001E-3</v>
      </c>
      <c r="F11" s="11">
        <v>1.0999999999999999E-2</v>
      </c>
      <c r="G11" s="11">
        <v>8.0000000000000002E-3</v>
      </c>
      <c r="H11" s="11">
        <v>0.01</v>
      </c>
      <c r="I11" s="11">
        <v>5.0000000000000001E-3</v>
      </c>
      <c r="J11" s="11">
        <v>1.0999999999999999E-2</v>
      </c>
      <c r="K11" s="11">
        <v>3.0000000000000001E-3</v>
      </c>
      <c r="L11" s="11">
        <v>3.0000000000000001E-3</v>
      </c>
      <c r="M11" s="11">
        <v>8.0000000000000002E-3</v>
      </c>
      <c r="N11" s="11">
        <v>8.0000000000000002E-3</v>
      </c>
      <c r="O11" s="11">
        <v>1.2999999999999999E-2</v>
      </c>
      <c r="P11" s="12">
        <v>8.0000000000000002E-3</v>
      </c>
      <c r="Q11" s="11">
        <v>939.49</v>
      </c>
      <c r="R11" s="13">
        <f t="shared" si="0"/>
        <v>7.5159200000000004</v>
      </c>
    </row>
    <row r="12" spans="1:18" x14ac:dyDescent="0.3">
      <c r="A12" s="8">
        <v>5</v>
      </c>
      <c r="B12" s="9" t="s">
        <v>9</v>
      </c>
      <c r="C12" s="10"/>
      <c r="D12" s="11">
        <v>1.0999999999999999E-2</v>
      </c>
      <c r="E12" s="11">
        <v>0.01</v>
      </c>
      <c r="F12" s="11">
        <v>1.0999999999999999E-2</v>
      </c>
      <c r="G12" s="11"/>
      <c r="H12" s="11">
        <v>5.0000000000000001E-3</v>
      </c>
      <c r="I12" s="11">
        <v>5.0000000000000001E-3</v>
      </c>
      <c r="J12" s="11">
        <v>6.0000000000000001E-3</v>
      </c>
      <c r="K12" s="11">
        <v>8.9999999999999993E-3</v>
      </c>
      <c r="L12" s="11">
        <v>1.6E-2</v>
      </c>
      <c r="M12" s="11">
        <v>7.0000000000000001E-3</v>
      </c>
      <c r="N12" s="11">
        <v>5.0000000000000001E-3</v>
      </c>
      <c r="O12" s="11">
        <v>1.0999999999999999E-2</v>
      </c>
      <c r="P12" s="12">
        <v>8.0000000000000002E-3</v>
      </c>
      <c r="Q12" s="11">
        <v>141.84</v>
      </c>
      <c r="R12" s="13">
        <f t="shared" si="0"/>
        <v>1.13472</v>
      </c>
    </row>
    <row r="13" spans="1:18" x14ac:dyDescent="0.3">
      <c r="A13" s="8">
        <v>6</v>
      </c>
      <c r="B13" s="9" t="s">
        <v>10</v>
      </c>
      <c r="C13" s="10"/>
      <c r="D13" s="11">
        <v>2.4E-2</v>
      </c>
      <c r="E13" s="11"/>
      <c r="F13" s="11"/>
      <c r="G13" s="11">
        <v>2.4E-2</v>
      </c>
      <c r="H13" s="11"/>
      <c r="I13" s="11">
        <v>2.4E-2</v>
      </c>
      <c r="J13" s="11"/>
      <c r="K13" s="11"/>
      <c r="L13" s="11"/>
      <c r="M13" s="11">
        <v>3.5999999999999997E-2</v>
      </c>
      <c r="N13" s="11"/>
      <c r="O13" s="11"/>
      <c r="P13" s="12">
        <v>8.9999999999999993E-3</v>
      </c>
      <c r="Q13" s="11">
        <v>84.24</v>
      </c>
      <c r="R13" s="13">
        <f t="shared" si="0"/>
        <v>0.75815999999999995</v>
      </c>
    </row>
    <row r="14" spans="1:18" x14ac:dyDescent="0.3">
      <c r="A14" s="8">
        <v>8</v>
      </c>
      <c r="B14" s="9" t="s">
        <v>12</v>
      </c>
      <c r="C14" s="10"/>
      <c r="D14" s="11"/>
      <c r="E14" s="11"/>
      <c r="F14" s="11">
        <v>2</v>
      </c>
      <c r="G14" s="11"/>
      <c r="H14" s="11"/>
      <c r="I14" s="11"/>
      <c r="J14" s="11"/>
      <c r="K14" s="11"/>
      <c r="L14" s="11"/>
      <c r="M14" s="11"/>
      <c r="N14" s="11"/>
      <c r="O14" s="11"/>
      <c r="P14" s="12">
        <v>5.0000000000000001E-3</v>
      </c>
      <c r="Q14" s="11">
        <v>5.93</v>
      </c>
      <c r="R14" s="13">
        <f t="shared" si="0"/>
        <v>2.9649999999999999E-2</v>
      </c>
    </row>
    <row r="15" spans="1:18" x14ac:dyDescent="0.3">
      <c r="A15" s="8">
        <v>9</v>
      </c>
      <c r="B15" s="9" t="s">
        <v>13</v>
      </c>
      <c r="C15" s="10"/>
      <c r="D15" s="11"/>
      <c r="E15" s="11">
        <v>0.01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2">
        <v>1E-3</v>
      </c>
      <c r="Q15" s="11">
        <v>45.52</v>
      </c>
      <c r="R15" s="13">
        <f t="shared" si="0"/>
        <v>4.5520000000000005E-2</v>
      </c>
    </row>
    <row r="16" spans="1:18" x14ac:dyDescent="0.3">
      <c r="A16" s="8">
        <v>10</v>
      </c>
      <c r="B16" s="9" t="s">
        <v>14</v>
      </c>
      <c r="C16" s="10"/>
      <c r="D16" s="11"/>
      <c r="E16" s="11"/>
      <c r="F16" s="11">
        <v>1.0999999999999999E-2</v>
      </c>
      <c r="G16" s="11"/>
      <c r="H16" s="11"/>
      <c r="I16" s="11"/>
      <c r="J16" s="11">
        <v>2.5000000000000001E-2</v>
      </c>
      <c r="K16" s="11">
        <v>2.5000000000000001E-2</v>
      </c>
      <c r="L16" s="11"/>
      <c r="M16" s="11"/>
      <c r="N16" s="11"/>
      <c r="O16" s="11"/>
      <c r="P16" s="12">
        <v>5.0000000000000001E-3</v>
      </c>
      <c r="Q16" s="11">
        <v>248.8</v>
      </c>
      <c r="R16" s="13">
        <f t="shared" si="0"/>
        <v>1.244</v>
      </c>
    </row>
    <row r="17" spans="1:18" x14ac:dyDescent="0.3">
      <c r="A17" s="8">
        <v>11</v>
      </c>
      <c r="B17" s="9" t="s">
        <v>15</v>
      </c>
      <c r="C17" s="10"/>
      <c r="D17" s="11"/>
      <c r="E17" s="11"/>
      <c r="F17" s="11"/>
      <c r="G17" s="11"/>
      <c r="H17" s="11"/>
      <c r="I17" s="11"/>
      <c r="J17" s="11">
        <v>4.4999999999999998E-2</v>
      </c>
      <c r="K17" s="11"/>
      <c r="L17" s="11"/>
      <c r="M17" s="11"/>
      <c r="N17" s="11">
        <v>4.4999999999999998E-2</v>
      </c>
      <c r="O17" s="11"/>
      <c r="P17" s="12">
        <v>8.0000000000000002E-3</v>
      </c>
      <c r="Q17" s="11">
        <v>141.05000000000001</v>
      </c>
      <c r="R17" s="13">
        <f t="shared" si="0"/>
        <v>1.1284000000000001</v>
      </c>
    </row>
    <row r="18" spans="1:18" x14ac:dyDescent="0.3">
      <c r="A18" s="8">
        <v>12</v>
      </c>
      <c r="B18" s="9" t="s">
        <v>16</v>
      </c>
      <c r="C18" s="10"/>
      <c r="D18" s="11">
        <v>8.5999999999999993E-2</v>
      </c>
      <c r="E18" s="11">
        <v>1.9E-2</v>
      </c>
      <c r="F18" s="11">
        <v>1.6E-2</v>
      </c>
      <c r="G18" s="11">
        <v>1.2999999999999999E-2</v>
      </c>
      <c r="H18" s="11">
        <v>1.2999999999999999E-2</v>
      </c>
      <c r="I18" s="11">
        <v>1.2999999999999999E-2</v>
      </c>
      <c r="J18" s="11">
        <v>1.6E-2</v>
      </c>
      <c r="K18" s="11">
        <v>2.1999999999999999E-2</v>
      </c>
      <c r="L18" s="11">
        <v>1.9E-2</v>
      </c>
      <c r="M18" s="11">
        <v>1.4999999999999999E-2</v>
      </c>
      <c r="N18" s="11">
        <v>1.2999999999999999E-2</v>
      </c>
      <c r="O18" s="11">
        <v>1.7999999999999999E-2</v>
      </c>
      <c r="P18" s="12">
        <v>2.1999999999999999E-2</v>
      </c>
      <c r="Q18" s="11">
        <v>43.5</v>
      </c>
      <c r="R18" s="13">
        <f t="shared" si="0"/>
        <v>0.95699999999999996</v>
      </c>
    </row>
    <row r="19" spans="1:18" x14ac:dyDescent="0.3">
      <c r="A19" s="8">
        <v>13</v>
      </c>
      <c r="B19" s="9" t="s">
        <v>17</v>
      </c>
      <c r="C19" s="10"/>
      <c r="D19" s="11">
        <v>0.26900000000000002</v>
      </c>
      <c r="E19" s="11">
        <v>0.04</v>
      </c>
      <c r="F19" s="11">
        <v>7.4999999999999997E-2</v>
      </c>
      <c r="G19" s="11">
        <v>0.185</v>
      </c>
      <c r="H19" s="11">
        <v>0.1</v>
      </c>
      <c r="I19" s="11">
        <v>0.1</v>
      </c>
      <c r="J19" s="11">
        <v>0.1</v>
      </c>
      <c r="K19" s="11">
        <v>0.14000000000000001</v>
      </c>
      <c r="L19" s="11">
        <v>0.05</v>
      </c>
      <c r="M19" s="11">
        <v>0.20200000000000001</v>
      </c>
      <c r="N19" s="11">
        <v>3.7999999999999999E-2</v>
      </c>
      <c r="O19" s="11">
        <v>0.1</v>
      </c>
      <c r="P19" s="12">
        <v>0.11700000000000001</v>
      </c>
      <c r="Q19" s="11">
        <v>45.1</v>
      </c>
      <c r="R19" s="13">
        <f t="shared" si="0"/>
        <v>5.2767000000000008</v>
      </c>
    </row>
    <row r="20" spans="1:18" x14ac:dyDescent="0.3">
      <c r="A20" s="8">
        <v>15</v>
      </c>
      <c r="B20" s="9" t="s">
        <v>19</v>
      </c>
      <c r="C20" s="10"/>
      <c r="D20" s="11"/>
      <c r="E20" s="11"/>
      <c r="F20" s="11"/>
      <c r="G20" s="11"/>
      <c r="H20" s="11"/>
      <c r="I20" s="11"/>
      <c r="J20" s="11"/>
      <c r="K20" s="11"/>
      <c r="L20" s="11"/>
      <c r="M20" s="11">
        <v>8.9999999999999993E-3</v>
      </c>
      <c r="N20" s="11"/>
      <c r="O20" s="11"/>
      <c r="P20" s="12">
        <v>1E-3</v>
      </c>
      <c r="Q20" s="11">
        <v>100.01</v>
      </c>
      <c r="R20" s="13">
        <f t="shared" si="0"/>
        <v>0.10001</v>
      </c>
    </row>
    <row r="21" spans="1:18" x14ac:dyDescent="0.3">
      <c r="A21" s="8">
        <v>16</v>
      </c>
      <c r="B21" s="9" t="s">
        <v>20</v>
      </c>
      <c r="C21" s="10"/>
      <c r="D21" s="11">
        <v>0.03</v>
      </c>
      <c r="E21" s="11">
        <v>0.03</v>
      </c>
      <c r="F21" s="11">
        <v>0.03</v>
      </c>
      <c r="G21" s="11">
        <v>0.03</v>
      </c>
      <c r="H21" s="11">
        <v>0.03</v>
      </c>
      <c r="I21" s="11">
        <v>0.03</v>
      </c>
      <c r="J21" s="11">
        <v>0.03</v>
      </c>
      <c r="K21" s="11">
        <v>0.03</v>
      </c>
      <c r="L21" s="11">
        <v>0.03</v>
      </c>
      <c r="M21" s="11">
        <v>0.03</v>
      </c>
      <c r="N21" s="11">
        <v>0.03</v>
      </c>
      <c r="O21" s="11">
        <v>0.03</v>
      </c>
      <c r="P21" s="12">
        <v>0.03</v>
      </c>
      <c r="Q21" s="11">
        <v>77.08</v>
      </c>
      <c r="R21" s="13">
        <f t="shared" si="0"/>
        <v>2.3123999999999998</v>
      </c>
    </row>
    <row r="22" spans="1:18" x14ac:dyDescent="0.3">
      <c r="A22" s="8">
        <v>18</v>
      </c>
      <c r="B22" s="9" t="s">
        <v>21</v>
      </c>
      <c r="C22" s="10"/>
      <c r="D22" s="11"/>
      <c r="E22" s="11">
        <v>1E-3</v>
      </c>
      <c r="F22" s="11"/>
      <c r="G22" s="11">
        <v>1E-3</v>
      </c>
      <c r="H22" s="11">
        <v>1E-3</v>
      </c>
      <c r="I22" s="11">
        <v>1E-3</v>
      </c>
      <c r="J22" s="11"/>
      <c r="K22" s="11">
        <v>1E-3</v>
      </c>
      <c r="L22" s="11">
        <v>1E-3</v>
      </c>
      <c r="M22" s="11">
        <v>1E-3</v>
      </c>
      <c r="N22" s="11"/>
      <c r="O22" s="11">
        <v>1E-3</v>
      </c>
      <c r="P22" s="12">
        <v>1E-3</v>
      </c>
      <c r="Q22" s="11">
        <v>1200.5999999999999</v>
      </c>
      <c r="R22" s="13">
        <f t="shared" si="0"/>
        <v>1.2005999999999999</v>
      </c>
    </row>
    <row r="23" spans="1:18" x14ac:dyDescent="0.3">
      <c r="A23" s="8">
        <v>20</v>
      </c>
      <c r="B23" s="9" t="s">
        <v>22</v>
      </c>
      <c r="C23" s="10"/>
      <c r="D23" s="11">
        <v>0.02</v>
      </c>
      <c r="E23" s="11">
        <v>0.02</v>
      </c>
      <c r="F23" s="11">
        <v>2.3E-2</v>
      </c>
      <c r="G23" s="11">
        <v>1.4999999999999999E-2</v>
      </c>
      <c r="H23" s="11">
        <v>0.02</v>
      </c>
      <c r="I23" s="11">
        <v>1.4999999999999999E-2</v>
      </c>
      <c r="J23" s="11">
        <v>2.4E-2</v>
      </c>
      <c r="K23" s="11">
        <v>0.02</v>
      </c>
      <c r="L23" s="11">
        <v>2.1000000000000001E-2</v>
      </c>
      <c r="M23" s="11">
        <v>1.4999999999999999E-2</v>
      </c>
      <c r="N23" s="11">
        <v>2.9000000000000001E-2</v>
      </c>
      <c r="O23" s="11">
        <v>1.7999999999999999E-2</v>
      </c>
      <c r="P23" s="12">
        <v>0.02</v>
      </c>
      <c r="Q23" s="11">
        <v>76.09</v>
      </c>
      <c r="R23" s="13">
        <f t="shared" si="0"/>
        <v>1.5218</v>
      </c>
    </row>
    <row r="24" spans="1:18" x14ac:dyDescent="0.3">
      <c r="A24" s="8">
        <v>22</v>
      </c>
      <c r="B24" s="9" t="s">
        <v>23</v>
      </c>
      <c r="C24" s="10"/>
      <c r="D24" s="11">
        <v>5.0000000000000001E-3</v>
      </c>
      <c r="E24" s="11">
        <v>4.0000000000000001E-3</v>
      </c>
      <c r="F24" s="11"/>
      <c r="G24" s="11"/>
      <c r="H24" s="11"/>
      <c r="I24" s="11">
        <v>5.0000000000000001E-3</v>
      </c>
      <c r="J24" s="11"/>
      <c r="K24" s="11">
        <v>6.0000000000000001E-3</v>
      </c>
      <c r="L24" s="11">
        <v>1.2E-2</v>
      </c>
      <c r="M24" s="11"/>
      <c r="N24" s="11"/>
      <c r="O24" s="11"/>
      <c r="P24" s="12">
        <v>3.0000000000000001E-3</v>
      </c>
      <c r="Q24" s="11">
        <v>255.55</v>
      </c>
      <c r="R24" s="13">
        <f t="shared" si="0"/>
        <v>0.76665000000000005</v>
      </c>
    </row>
    <row r="25" spans="1:18" x14ac:dyDescent="0.3">
      <c r="A25" s="8">
        <v>23</v>
      </c>
      <c r="B25" s="9" t="s">
        <v>24</v>
      </c>
      <c r="C25" s="10"/>
      <c r="D25" s="11">
        <v>5.0000000000000001E-3</v>
      </c>
      <c r="E25" s="11"/>
      <c r="F25" s="11"/>
      <c r="G25" s="11"/>
      <c r="H25" s="11"/>
      <c r="I25" s="11"/>
      <c r="J25" s="11">
        <v>4.0000000000000001E-3</v>
      </c>
      <c r="K25" s="11">
        <v>2E-3</v>
      </c>
      <c r="L25" s="11"/>
      <c r="M25" s="11"/>
      <c r="N25" s="11"/>
      <c r="O25" s="11"/>
      <c r="P25" s="12">
        <v>1E-3</v>
      </c>
      <c r="Q25" s="11">
        <v>46.41</v>
      </c>
      <c r="R25" s="13">
        <f t="shared" si="0"/>
        <v>4.641E-2</v>
      </c>
    </row>
    <row r="26" spans="1:18" x14ac:dyDescent="0.3">
      <c r="A26" s="8">
        <v>24</v>
      </c>
      <c r="B26" s="9" t="s">
        <v>25</v>
      </c>
      <c r="C26" s="10"/>
      <c r="D26" s="11"/>
      <c r="E26" s="11"/>
      <c r="F26" s="11"/>
      <c r="G26" s="11">
        <v>0.01</v>
      </c>
      <c r="H26" s="11"/>
      <c r="I26" s="11"/>
      <c r="J26" s="11"/>
      <c r="K26" s="11">
        <v>0.01</v>
      </c>
      <c r="L26" s="11"/>
      <c r="M26" s="11">
        <v>0.01</v>
      </c>
      <c r="N26" s="11">
        <v>0.01</v>
      </c>
      <c r="O26" s="11"/>
      <c r="P26" s="12">
        <v>3.0000000000000001E-3</v>
      </c>
      <c r="Q26" s="11">
        <v>81.59</v>
      </c>
      <c r="R26" s="13">
        <f t="shared" si="0"/>
        <v>0.24477000000000002</v>
      </c>
    </row>
    <row r="27" spans="1:18" x14ac:dyDescent="0.3">
      <c r="A27" s="8">
        <v>25</v>
      </c>
      <c r="B27" s="9" t="s">
        <v>26</v>
      </c>
      <c r="C27" s="10"/>
      <c r="D27" s="11">
        <v>0.02</v>
      </c>
      <c r="E27" s="11" t="s">
        <v>11</v>
      </c>
      <c r="F27" s="11">
        <v>0.02</v>
      </c>
      <c r="G27" s="11" t="s">
        <v>11</v>
      </c>
      <c r="H27" s="11" t="s">
        <v>11</v>
      </c>
      <c r="I27" s="11" t="s">
        <v>11</v>
      </c>
      <c r="J27" s="11" t="s">
        <v>11</v>
      </c>
      <c r="K27" s="11" t="s">
        <v>11</v>
      </c>
      <c r="L27" s="11" t="s">
        <v>11</v>
      </c>
      <c r="M27" s="11" t="s">
        <v>11</v>
      </c>
      <c r="N27" s="11" t="s">
        <v>11</v>
      </c>
      <c r="O27" s="11" t="s">
        <v>11</v>
      </c>
      <c r="P27" s="12">
        <v>3.0000000000000001E-3</v>
      </c>
      <c r="Q27" s="11">
        <v>415</v>
      </c>
      <c r="R27" s="13">
        <f t="shared" si="0"/>
        <v>1.2450000000000001</v>
      </c>
    </row>
    <row r="28" spans="1:18" x14ac:dyDescent="0.3">
      <c r="A28" s="8">
        <v>26</v>
      </c>
      <c r="B28" s="9" t="s">
        <v>27</v>
      </c>
      <c r="C28" s="10"/>
      <c r="D28" s="11">
        <v>6.0000000000000001E-3</v>
      </c>
      <c r="E28" s="11">
        <v>4.0000000000000001E-3</v>
      </c>
      <c r="F28" s="11">
        <v>3.0000000000000001E-3</v>
      </c>
      <c r="G28" s="11">
        <v>3.0000000000000001E-3</v>
      </c>
      <c r="H28" s="11">
        <v>5.0000000000000001E-3</v>
      </c>
      <c r="I28" s="11">
        <v>5.0000000000000001E-3</v>
      </c>
      <c r="J28" s="11">
        <v>5.0000000000000001E-3</v>
      </c>
      <c r="K28" s="11">
        <v>4.0000000000000001E-3</v>
      </c>
      <c r="L28" s="11">
        <v>1E-3</v>
      </c>
      <c r="M28" s="11">
        <v>5.0000000000000001E-3</v>
      </c>
      <c r="N28" s="11">
        <v>6.0000000000000001E-3</v>
      </c>
      <c r="O28" s="11">
        <v>4.0000000000000001E-3</v>
      </c>
      <c r="P28" s="12">
        <v>4.0000000000000001E-3</v>
      </c>
      <c r="Q28" s="11">
        <v>16.079999999999998</v>
      </c>
      <c r="R28" s="13">
        <f t="shared" si="0"/>
        <v>6.4319999999999988E-2</v>
      </c>
    </row>
    <row r="29" spans="1:18" x14ac:dyDescent="0.3">
      <c r="A29" s="8">
        <v>27</v>
      </c>
      <c r="B29" s="9" t="s">
        <v>28</v>
      </c>
      <c r="C29" s="10"/>
      <c r="D29" s="11"/>
      <c r="E29" s="11"/>
      <c r="F29" s="11">
        <v>5.0999999999999997E-2</v>
      </c>
      <c r="G29" s="11"/>
      <c r="H29" s="11"/>
      <c r="I29" s="11"/>
      <c r="J29" s="11">
        <v>5.0999999999999997E-2</v>
      </c>
      <c r="K29" s="11"/>
      <c r="L29" s="11"/>
      <c r="M29" s="11"/>
      <c r="N29" s="11"/>
      <c r="O29" s="11">
        <v>5.0999999999999997E-2</v>
      </c>
      <c r="P29" s="12">
        <v>1.2999999999999999E-2</v>
      </c>
      <c r="Q29" s="11">
        <v>64.41</v>
      </c>
      <c r="R29" s="13">
        <f t="shared" si="0"/>
        <v>0.83732999999999991</v>
      </c>
    </row>
    <row r="30" spans="1:18" x14ac:dyDescent="0.3">
      <c r="A30" s="8">
        <v>28</v>
      </c>
      <c r="B30" s="9" t="s">
        <v>29</v>
      </c>
      <c r="C30" s="10"/>
      <c r="D30" s="11"/>
      <c r="E30" s="11"/>
      <c r="F30" s="11"/>
      <c r="G30" s="11"/>
      <c r="H30" s="11"/>
      <c r="I30" s="11"/>
      <c r="J30" s="11">
        <v>0.03</v>
      </c>
      <c r="K30" s="11"/>
      <c r="L30" s="11"/>
      <c r="M30" s="11"/>
      <c r="N30" s="11"/>
      <c r="O30" s="11">
        <v>0.03</v>
      </c>
      <c r="P30" s="12">
        <v>5.0000000000000001E-3</v>
      </c>
      <c r="Q30" s="11">
        <v>50</v>
      </c>
      <c r="R30" s="13">
        <f t="shared" si="0"/>
        <v>0.25</v>
      </c>
    </row>
    <row r="31" spans="1:18" x14ac:dyDescent="0.3">
      <c r="A31" s="8">
        <v>29</v>
      </c>
      <c r="B31" s="14" t="s">
        <v>30</v>
      </c>
      <c r="C31" s="14"/>
      <c r="D31" s="11">
        <v>5.0000000000000001E-3</v>
      </c>
      <c r="E31" s="11">
        <v>4.2000000000000003E-2</v>
      </c>
      <c r="F31" s="11">
        <v>0.01</v>
      </c>
      <c r="G31" s="11"/>
      <c r="H31" s="11">
        <v>4.4999999999999998E-2</v>
      </c>
      <c r="I31" s="11"/>
      <c r="J31" s="11">
        <v>5.0000000000000001E-3</v>
      </c>
      <c r="K31" s="11"/>
      <c r="L31" s="11">
        <v>4.2000000000000003E-2</v>
      </c>
      <c r="M31" s="11"/>
      <c r="N31" s="11">
        <v>0.04</v>
      </c>
      <c r="O31" s="11">
        <v>0.01</v>
      </c>
      <c r="P31" s="12">
        <v>1.7000000000000001E-2</v>
      </c>
      <c r="Q31" s="11">
        <v>79.459999999999994</v>
      </c>
      <c r="R31" s="13">
        <f t="shared" si="0"/>
        <v>1.3508199999999999</v>
      </c>
    </row>
    <row r="32" spans="1:18" x14ac:dyDescent="0.3">
      <c r="A32" s="8">
        <v>30</v>
      </c>
      <c r="B32" s="14" t="s">
        <v>31</v>
      </c>
      <c r="C32" s="14"/>
      <c r="D32" s="11">
        <v>6.2E-2</v>
      </c>
      <c r="E32" s="11">
        <v>0.14000000000000001</v>
      </c>
      <c r="F32" s="11">
        <v>4.2000000000000003E-2</v>
      </c>
      <c r="G32" s="11"/>
      <c r="H32" s="11">
        <v>0.1</v>
      </c>
      <c r="I32" s="11">
        <v>0.05</v>
      </c>
      <c r="J32" s="11"/>
      <c r="K32" s="11">
        <v>0.1</v>
      </c>
      <c r="L32" s="11">
        <v>2.5000000000000001E-2</v>
      </c>
      <c r="M32" s="11">
        <v>1.2E-2</v>
      </c>
      <c r="N32" s="11">
        <v>0.1</v>
      </c>
      <c r="O32" s="11"/>
      <c r="P32" s="12">
        <v>5.2999999999999999E-2</v>
      </c>
      <c r="Q32" s="11">
        <v>30.8</v>
      </c>
      <c r="R32" s="13">
        <f t="shared" si="0"/>
        <v>1.6324000000000001</v>
      </c>
    </row>
    <row r="33" spans="1:18" x14ac:dyDescent="0.3">
      <c r="A33" s="8">
        <v>31</v>
      </c>
      <c r="B33" s="14" t="s">
        <v>32</v>
      </c>
      <c r="C33" s="14"/>
      <c r="D33" s="11">
        <v>1.4E-2</v>
      </c>
      <c r="E33" s="11">
        <v>3.5999999999999997E-2</v>
      </c>
      <c r="F33" s="11">
        <v>0.17899999999999999</v>
      </c>
      <c r="G33" s="11">
        <v>0.04</v>
      </c>
      <c r="H33" s="11">
        <v>2.5000000000000001E-2</v>
      </c>
      <c r="I33" s="11">
        <v>1.2999999999999999E-2</v>
      </c>
      <c r="J33" s="11">
        <v>0.01</v>
      </c>
      <c r="K33" s="11">
        <v>3.4000000000000002E-2</v>
      </c>
      <c r="L33" s="11">
        <v>0.193</v>
      </c>
      <c r="M33" s="11">
        <v>1.4E-2</v>
      </c>
      <c r="N33" s="11">
        <v>1.2999999999999999E-2</v>
      </c>
      <c r="O33" s="11">
        <v>0.17899999999999999</v>
      </c>
      <c r="P33" s="12">
        <v>6.3E-2</v>
      </c>
      <c r="Q33" s="11">
        <v>44.78</v>
      </c>
      <c r="R33" s="13">
        <f t="shared" si="0"/>
        <v>2.8211400000000002</v>
      </c>
    </row>
    <row r="34" spans="1:18" x14ac:dyDescent="0.3">
      <c r="A34" s="8">
        <v>32</v>
      </c>
      <c r="B34" s="14" t="s">
        <v>33</v>
      </c>
      <c r="C34" s="14"/>
      <c r="D34" s="11">
        <v>1.4E-2</v>
      </c>
      <c r="E34" s="11"/>
      <c r="F34" s="11"/>
      <c r="G34" s="11"/>
      <c r="H34" s="11"/>
      <c r="I34" s="11"/>
      <c r="J34" s="11">
        <v>5.6000000000000001E-2</v>
      </c>
      <c r="K34" s="11"/>
      <c r="L34" s="11">
        <v>0.04</v>
      </c>
      <c r="M34" s="11">
        <v>1.4E-2</v>
      </c>
      <c r="N34" s="11"/>
      <c r="O34" s="11"/>
      <c r="P34" s="12">
        <v>8.9999999999999993E-3</v>
      </c>
      <c r="Q34" s="11">
        <v>37.119999999999997</v>
      </c>
      <c r="R34" s="13">
        <f t="shared" si="0"/>
        <v>0.33407999999999993</v>
      </c>
    </row>
    <row r="35" spans="1:18" x14ac:dyDescent="0.3">
      <c r="A35" s="8">
        <v>33</v>
      </c>
      <c r="B35" s="14" t="s">
        <v>34</v>
      </c>
      <c r="C35" s="14"/>
      <c r="D35" s="11">
        <v>1.4999999999999999E-2</v>
      </c>
      <c r="E35" s="11"/>
      <c r="F35" s="11"/>
      <c r="G35" s="11"/>
      <c r="H35" s="11">
        <v>0.03</v>
      </c>
      <c r="I35" s="11"/>
      <c r="J35" s="11"/>
      <c r="K35" s="11"/>
      <c r="L35" s="11">
        <v>0.04</v>
      </c>
      <c r="M35" s="11">
        <v>1.4999999999999999E-2</v>
      </c>
      <c r="N35" s="11"/>
      <c r="O35" s="11"/>
      <c r="P35" s="12">
        <v>7.0000000000000001E-3</v>
      </c>
      <c r="Q35" s="11">
        <v>330</v>
      </c>
      <c r="R35" s="13">
        <f t="shared" si="0"/>
        <v>2.31</v>
      </c>
    </row>
    <row r="36" spans="1:18" x14ac:dyDescent="0.3">
      <c r="A36" s="15">
        <v>34</v>
      </c>
      <c r="B36" s="14" t="s">
        <v>35</v>
      </c>
      <c r="C36" s="14"/>
      <c r="D36" s="11"/>
      <c r="E36" s="11"/>
      <c r="F36" s="11"/>
      <c r="G36" s="11"/>
      <c r="H36" s="11"/>
      <c r="I36" s="11">
        <v>2.5000000000000001E-2</v>
      </c>
      <c r="J36" s="11"/>
      <c r="K36" s="11"/>
      <c r="L36" s="11"/>
      <c r="M36" s="11"/>
      <c r="N36" s="11"/>
      <c r="O36" s="11"/>
      <c r="P36" s="12">
        <v>2E-3</v>
      </c>
      <c r="Q36" s="11">
        <v>123.83</v>
      </c>
      <c r="R36" s="13">
        <f t="shared" si="0"/>
        <v>0.24765999999999999</v>
      </c>
    </row>
    <row r="37" spans="1:18" x14ac:dyDescent="0.3">
      <c r="A37" s="8">
        <v>35</v>
      </c>
      <c r="B37" s="14" t="s">
        <v>36</v>
      </c>
      <c r="C37" s="14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>
        <v>3.5000000000000003E-2</v>
      </c>
      <c r="O37" s="11"/>
      <c r="P37" s="12">
        <v>2E-3</v>
      </c>
      <c r="Q37" s="11">
        <v>350</v>
      </c>
      <c r="R37" s="13">
        <f t="shared" si="0"/>
        <v>0.70000000000000007</v>
      </c>
    </row>
    <row r="38" spans="1:18" x14ac:dyDescent="0.3">
      <c r="A38" s="8"/>
      <c r="B38" s="37" t="s">
        <v>37</v>
      </c>
      <c r="C38" s="37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17"/>
      <c r="R38" s="23">
        <f>SUM(R8:R37)</f>
        <v>80.176109999999994</v>
      </c>
    </row>
    <row r="39" spans="1:18" x14ac:dyDescent="0.3">
      <c r="A39" s="30"/>
      <c r="B39" s="33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2"/>
      <c r="R39" s="36"/>
    </row>
    <row r="40" spans="1:18" ht="14.4" customHeight="1" x14ac:dyDescent="0.3">
      <c r="A40" s="34" t="s">
        <v>38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35"/>
    </row>
    <row r="41" spans="1:18" x14ac:dyDescent="0.3">
      <c r="A41" s="4" t="s">
        <v>0</v>
      </c>
      <c r="B41" s="5" t="s">
        <v>1</v>
      </c>
      <c r="C41" s="5"/>
      <c r="D41" s="4" t="s">
        <v>51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6" t="s">
        <v>2</v>
      </c>
      <c r="Q41" s="5" t="s">
        <v>3</v>
      </c>
      <c r="R41" s="5" t="s">
        <v>4</v>
      </c>
    </row>
    <row r="42" spans="1:18" x14ac:dyDescent="0.3">
      <c r="A42" s="4"/>
      <c r="B42" s="5"/>
      <c r="C42" s="5"/>
      <c r="D42" s="7" t="s">
        <v>52</v>
      </c>
      <c r="E42" s="7" t="s">
        <v>53</v>
      </c>
      <c r="F42" s="7" t="s">
        <v>54</v>
      </c>
      <c r="G42" s="7" t="s">
        <v>55</v>
      </c>
      <c r="H42" s="7" t="s">
        <v>56</v>
      </c>
      <c r="I42" s="7" t="s">
        <v>57</v>
      </c>
      <c r="J42" s="7" t="s">
        <v>58</v>
      </c>
      <c r="K42" s="7" t="s">
        <v>59</v>
      </c>
      <c r="L42" s="7" t="s">
        <v>60</v>
      </c>
      <c r="M42" s="7" t="s">
        <v>61</v>
      </c>
      <c r="N42" s="7" t="s">
        <v>62</v>
      </c>
      <c r="O42" s="7" t="s">
        <v>63</v>
      </c>
      <c r="P42" s="6"/>
      <c r="Q42" s="5"/>
      <c r="R42" s="5"/>
    </row>
    <row r="43" spans="1:18" x14ac:dyDescent="0.3">
      <c r="A43" s="8">
        <v>1</v>
      </c>
      <c r="B43" s="9" t="s">
        <v>14</v>
      </c>
      <c r="C43" s="10"/>
      <c r="D43" s="11">
        <v>0.08</v>
      </c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2">
        <f>D43</f>
        <v>0.08</v>
      </c>
      <c r="Q43" s="11">
        <v>248.8</v>
      </c>
      <c r="R43" s="19">
        <v>20</v>
      </c>
    </row>
    <row r="44" spans="1:18" x14ac:dyDescent="0.3">
      <c r="A44" s="8">
        <v>2</v>
      </c>
      <c r="B44" s="9" t="s">
        <v>39</v>
      </c>
      <c r="C44" s="10"/>
      <c r="D44" s="11"/>
      <c r="E44" s="11">
        <v>0.15</v>
      </c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2">
        <f>E44</f>
        <v>0.15</v>
      </c>
      <c r="Q44" s="11">
        <v>129.54</v>
      </c>
      <c r="R44" s="19">
        <v>20</v>
      </c>
    </row>
    <row r="45" spans="1:18" x14ac:dyDescent="0.3">
      <c r="A45" s="8">
        <v>3</v>
      </c>
      <c r="B45" s="9" t="s">
        <v>40</v>
      </c>
      <c r="C45" s="10"/>
      <c r="D45" s="11"/>
      <c r="E45" s="11"/>
      <c r="F45" s="11">
        <v>0.05</v>
      </c>
      <c r="G45" s="11"/>
      <c r="H45" s="11"/>
      <c r="I45" s="11"/>
      <c r="J45" s="11"/>
      <c r="K45" s="11"/>
      <c r="L45" s="11"/>
      <c r="M45" s="11"/>
      <c r="N45" s="11"/>
      <c r="O45" s="11"/>
      <c r="P45" s="12">
        <f>F45</f>
        <v>0.05</v>
      </c>
      <c r="Q45" s="11">
        <v>384.49</v>
      </c>
      <c r="R45" s="19">
        <v>20</v>
      </c>
    </row>
    <row r="46" spans="1:18" x14ac:dyDescent="0.3">
      <c r="A46" s="8">
        <v>4</v>
      </c>
      <c r="B46" s="9" t="s">
        <v>41</v>
      </c>
      <c r="C46" s="10"/>
      <c r="D46" s="11"/>
      <c r="E46" s="11"/>
      <c r="F46" s="11"/>
      <c r="G46" s="11"/>
      <c r="H46" s="11"/>
      <c r="I46" s="11"/>
      <c r="J46" s="11">
        <v>4.4999999999999998E-2</v>
      </c>
      <c r="K46" s="11"/>
      <c r="L46" s="11"/>
      <c r="M46" s="11"/>
      <c r="N46" s="11"/>
      <c r="O46" s="11"/>
      <c r="P46" s="12">
        <f>J46</f>
        <v>4.4999999999999998E-2</v>
      </c>
      <c r="Q46" s="11">
        <v>421.01</v>
      </c>
      <c r="R46" s="19">
        <v>20</v>
      </c>
    </row>
    <row r="47" spans="1:18" x14ac:dyDescent="0.3">
      <c r="A47" s="8">
        <v>5</v>
      </c>
      <c r="B47" s="9" t="s">
        <v>42</v>
      </c>
      <c r="C47" s="10"/>
      <c r="D47" s="11"/>
      <c r="E47" s="11"/>
      <c r="F47" s="11"/>
      <c r="G47" s="11"/>
      <c r="H47" s="11"/>
      <c r="I47" s="11"/>
      <c r="J47" s="11"/>
      <c r="K47" s="11">
        <v>0.17</v>
      </c>
      <c r="L47" s="11"/>
      <c r="M47" s="11"/>
      <c r="N47" s="11"/>
      <c r="O47" s="11"/>
      <c r="P47" s="12">
        <v>0.17</v>
      </c>
      <c r="Q47" s="11">
        <v>118.41</v>
      </c>
      <c r="R47" s="19">
        <v>20</v>
      </c>
    </row>
    <row r="48" spans="1:18" x14ac:dyDescent="0.3">
      <c r="A48" s="8">
        <v>6</v>
      </c>
      <c r="B48" s="4" t="s">
        <v>43</v>
      </c>
      <c r="C48" s="4"/>
      <c r="D48" s="8"/>
      <c r="E48" s="8"/>
      <c r="F48" s="8"/>
      <c r="G48" s="8"/>
      <c r="H48" s="8"/>
      <c r="I48" s="8"/>
      <c r="J48" s="8"/>
      <c r="K48" s="8"/>
      <c r="L48" s="8">
        <v>8.5000000000000006E-2</v>
      </c>
      <c r="M48" s="8"/>
      <c r="N48" s="8"/>
      <c r="O48" s="8"/>
      <c r="P48" s="12">
        <v>8.5000000000000006E-2</v>
      </c>
      <c r="Q48" s="20">
        <v>231.42</v>
      </c>
      <c r="R48" s="19">
        <v>20</v>
      </c>
    </row>
    <row r="49" spans="1:18" x14ac:dyDescent="0.3">
      <c r="A49" s="8">
        <v>7</v>
      </c>
      <c r="B49" s="9" t="s">
        <v>44</v>
      </c>
      <c r="C49" s="10"/>
      <c r="D49" s="8"/>
      <c r="E49" s="8"/>
      <c r="F49" s="8"/>
      <c r="G49" s="8"/>
      <c r="H49" s="8"/>
      <c r="I49" s="8"/>
      <c r="J49" s="8"/>
      <c r="K49" s="8"/>
      <c r="L49" s="8"/>
      <c r="M49" s="8">
        <v>8.5000000000000006E-2</v>
      </c>
      <c r="N49" s="8"/>
      <c r="O49" s="8"/>
      <c r="P49" s="12">
        <v>8.5000000000000006E-2</v>
      </c>
      <c r="Q49" s="11">
        <v>234.11</v>
      </c>
      <c r="R49" s="19">
        <v>20</v>
      </c>
    </row>
    <row r="50" spans="1:18" x14ac:dyDescent="0.3">
      <c r="A50" s="8">
        <v>8</v>
      </c>
      <c r="B50" s="9" t="s">
        <v>45</v>
      </c>
      <c r="C50" s="10"/>
      <c r="D50" s="8"/>
      <c r="E50" s="8"/>
      <c r="F50" s="8"/>
      <c r="G50" s="8"/>
      <c r="H50" s="8"/>
      <c r="I50" s="8"/>
      <c r="J50" s="8"/>
      <c r="K50" s="8"/>
      <c r="L50" s="8"/>
      <c r="M50" s="8"/>
      <c r="N50" s="8">
        <v>0.05</v>
      </c>
      <c r="O50" s="8"/>
      <c r="P50" s="12">
        <v>0.05</v>
      </c>
      <c r="Q50" s="11">
        <v>384.49</v>
      </c>
      <c r="R50" s="19">
        <v>20</v>
      </c>
    </row>
    <row r="51" spans="1:18" x14ac:dyDescent="0.3">
      <c r="A51" s="8">
        <v>9</v>
      </c>
      <c r="B51" s="4" t="s">
        <v>46</v>
      </c>
      <c r="C51" s="4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>
        <v>0.06</v>
      </c>
      <c r="P51" s="12">
        <v>0.06</v>
      </c>
      <c r="Q51" s="20">
        <v>325</v>
      </c>
      <c r="R51" s="19">
        <v>20</v>
      </c>
    </row>
    <row r="52" spans="1:18" x14ac:dyDescent="0.3">
      <c r="A52" s="8">
        <v>10</v>
      </c>
      <c r="B52" s="14" t="s">
        <v>47</v>
      </c>
      <c r="C52" s="14"/>
      <c r="D52" s="11"/>
      <c r="E52" s="11"/>
      <c r="F52" s="11"/>
      <c r="G52" s="11">
        <v>5.5E-2</v>
      </c>
      <c r="H52" s="11"/>
      <c r="I52" s="11"/>
      <c r="J52" s="11"/>
      <c r="K52" s="11"/>
      <c r="L52" s="11"/>
      <c r="M52" s="11"/>
      <c r="N52" s="11"/>
      <c r="O52" s="11"/>
      <c r="P52" s="12">
        <v>5.5E-2</v>
      </c>
      <c r="Q52" s="11">
        <v>350</v>
      </c>
      <c r="R52" s="19">
        <v>20</v>
      </c>
    </row>
    <row r="53" spans="1:18" x14ac:dyDescent="0.3">
      <c r="A53" s="8">
        <v>11</v>
      </c>
      <c r="B53" s="14" t="s">
        <v>48</v>
      </c>
      <c r="C53" s="14"/>
      <c r="D53" s="11"/>
      <c r="E53" s="11"/>
      <c r="F53" s="11"/>
      <c r="G53" s="11"/>
      <c r="H53" s="11">
        <v>0.14000000000000001</v>
      </c>
      <c r="I53" s="11"/>
      <c r="J53" s="11"/>
      <c r="K53" s="11"/>
      <c r="L53" s="11"/>
      <c r="M53" s="11"/>
      <c r="N53" s="11"/>
      <c r="O53" s="11"/>
      <c r="P53" s="12">
        <v>0.14000000000000001</v>
      </c>
      <c r="Q53" s="11">
        <v>141.05000000000001</v>
      </c>
      <c r="R53" s="19">
        <v>20</v>
      </c>
    </row>
    <row r="54" spans="1:18" x14ac:dyDescent="0.3">
      <c r="A54" s="8">
        <v>12</v>
      </c>
      <c r="B54" s="14" t="s">
        <v>18</v>
      </c>
      <c r="C54" s="14"/>
      <c r="D54" s="11"/>
      <c r="E54" s="11"/>
      <c r="F54" s="11"/>
      <c r="G54" s="11"/>
      <c r="H54" s="11"/>
      <c r="I54" s="11">
        <v>0.16</v>
      </c>
      <c r="J54" s="11"/>
      <c r="K54" s="11"/>
      <c r="L54" s="11"/>
      <c r="M54" s="11"/>
      <c r="N54" s="11"/>
      <c r="O54" s="11"/>
      <c r="P54" s="12">
        <v>0.16</v>
      </c>
      <c r="Q54" s="11">
        <v>119.97</v>
      </c>
      <c r="R54" s="19">
        <v>20</v>
      </c>
    </row>
    <row r="55" spans="1:18" x14ac:dyDescent="0.3">
      <c r="A55" s="8"/>
      <c r="B55" s="14"/>
      <c r="C55" s="14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2"/>
      <c r="Q55" s="11"/>
      <c r="R55" s="8"/>
    </row>
    <row r="56" spans="1:18" x14ac:dyDescent="0.3">
      <c r="A56" s="8"/>
      <c r="B56" s="28" t="s">
        <v>74</v>
      </c>
      <c r="C56" s="29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17"/>
      <c r="Q56" s="8"/>
      <c r="R56" s="16">
        <v>100.18</v>
      </c>
    </row>
    <row r="57" spans="1:18" x14ac:dyDescent="0.3">
      <c r="A57" s="30"/>
      <c r="B57" s="31"/>
      <c r="C57" s="31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2"/>
      <c r="Q57" s="30"/>
      <c r="R57" s="33"/>
    </row>
    <row r="58" spans="1:18" x14ac:dyDescent="0.3">
      <c r="B58" s="3" t="s">
        <v>66</v>
      </c>
    </row>
  </sheetData>
  <mergeCells count="62">
    <mergeCell ref="A2:R2"/>
    <mergeCell ref="A3:R3"/>
    <mergeCell ref="A7:R7"/>
    <mergeCell ref="A40:R40"/>
    <mergeCell ref="B38:C38"/>
    <mergeCell ref="A1:R1"/>
    <mergeCell ref="A5:A6"/>
    <mergeCell ref="B5:C6"/>
    <mergeCell ref="D5:O5"/>
    <mergeCell ref="P5:P6"/>
    <mergeCell ref="Q5:Q6"/>
    <mergeCell ref="R5:R6"/>
    <mergeCell ref="B18:C18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26:C26"/>
    <mergeCell ref="B19:C19"/>
    <mergeCell ref="B20:C20"/>
    <mergeCell ref="B21:C21"/>
    <mergeCell ref="B22:C22"/>
    <mergeCell ref="B23:C23"/>
    <mergeCell ref="B24:C24"/>
    <mergeCell ref="B25:C25"/>
    <mergeCell ref="A41:A42"/>
    <mergeCell ref="B41:C42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50:C50"/>
    <mergeCell ref="D41:O41"/>
    <mergeCell ref="P41:P42"/>
    <mergeCell ref="Q41:Q42"/>
    <mergeCell ref="R41:R42"/>
    <mergeCell ref="B43:C43"/>
    <mergeCell ref="B44:C44"/>
    <mergeCell ref="B45:C45"/>
    <mergeCell ref="B46:C46"/>
    <mergeCell ref="B47:C47"/>
    <mergeCell ref="B48:C48"/>
    <mergeCell ref="B49:C49"/>
    <mergeCell ref="B56:C56"/>
    <mergeCell ref="B51:C51"/>
    <mergeCell ref="B52:C52"/>
    <mergeCell ref="B53:C53"/>
    <mergeCell ref="B54:C54"/>
    <mergeCell ref="B55:C55"/>
  </mergeCells>
  <pageMargins left="0.70866141732283472" right="0.70866141732283472" top="0.35433070866141736" bottom="0.3937007874015748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tabSelected="1" workbookViewId="0">
      <selection activeCell="A43" sqref="A43"/>
    </sheetView>
  </sheetViews>
  <sheetFormatPr defaultRowHeight="15.6" x14ac:dyDescent="0.3"/>
  <cols>
    <col min="1" max="1" width="24.33203125" style="39" customWidth="1"/>
    <col min="2" max="2" width="17.88671875" style="39" customWidth="1"/>
    <col min="3" max="3" width="14.44140625" style="39" customWidth="1"/>
    <col min="4" max="4" width="16.44140625" style="39" customWidth="1"/>
    <col min="5" max="16384" width="8.88671875" style="39"/>
  </cols>
  <sheetData>
    <row r="1" spans="1:18" x14ac:dyDescent="0.3">
      <c r="A1" s="1" t="s">
        <v>65</v>
      </c>
      <c r="B1" s="1"/>
      <c r="C1" s="1"/>
      <c r="D1" s="1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x14ac:dyDescent="0.3">
      <c r="A2" s="40" t="s">
        <v>68</v>
      </c>
      <c r="B2" s="40"/>
      <c r="C2" s="40"/>
      <c r="D2" s="40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</row>
    <row r="3" spans="1:18" x14ac:dyDescent="0.3">
      <c r="A3" s="1" t="s">
        <v>67</v>
      </c>
      <c r="B3" s="1"/>
      <c r="C3" s="1"/>
      <c r="D3" s="1"/>
    </row>
    <row r="4" spans="1:18" x14ac:dyDescent="0.3">
      <c r="A4" s="1" t="s">
        <v>71</v>
      </c>
      <c r="B4" s="1"/>
      <c r="C4" s="1"/>
      <c r="D4" s="1"/>
    </row>
    <row r="6" spans="1:18" ht="40.799999999999997" customHeight="1" x14ac:dyDescent="0.3">
      <c r="A6" s="57" t="s">
        <v>50</v>
      </c>
      <c r="B6" s="59" t="s">
        <v>75</v>
      </c>
      <c r="C6" s="57" t="s">
        <v>76</v>
      </c>
      <c r="D6" s="57" t="s">
        <v>77</v>
      </c>
    </row>
    <row r="7" spans="1:18" ht="8.4" customHeight="1" x14ac:dyDescent="0.3">
      <c r="A7" s="58"/>
      <c r="B7" s="60"/>
      <c r="C7" s="58"/>
      <c r="D7" s="58"/>
    </row>
    <row r="8" spans="1:18" x14ac:dyDescent="0.3">
      <c r="A8" s="42" t="s">
        <v>49</v>
      </c>
      <c r="B8" s="43"/>
      <c r="C8" s="44"/>
      <c r="D8" s="44"/>
    </row>
    <row r="9" spans="1:18" x14ac:dyDescent="0.3">
      <c r="A9" s="45" t="s">
        <v>5</v>
      </c>
      <c r="B9" s="46">
        <v>4.2000000000000003E-2</v>
      </c>
      <c r="C9" s="47">
        <v>650</v>
      </c>
      <c r="D9" s="48">
        <f>SUM(B9*C9)</f>
        <v>27.3</v>
      </c>
    </row>
    <row r="10" spans="1:18" x14ac:dyDescent="0.3">
      <c r="A10" s="45" t="s">
        <v>6</v>
      </c>
      <c r="B10" s="46">
        <v>3.5000000000000003E-2</v>
      </c>
      <c r="C10" s="47">
        <v>244.54</v>
      </c>
      <c r="D10" s="48">
        <f>SUM(B10*C10)</f>
        <v>8.5589000000000013</v>
      </c>
    </row>
    <row r="11" spans="1:18" x14ac:dyDescent="0.3">
      <c r="A11" s="45" t="s">
        <v>7</v>
      </c>
      <c r="B11" s="46">
        <v>2.5000000000000001E-2</v>
      </c>
      <c r="C11" s="47">
        <v>329.67</v>
      </c>
      <c r="D11" s="48">
        <f t="shared" ref="D11:D38" si="0">SUM(B11*C11)</f>
        <v>8.2417500000000015</v>
      </c>
    </row>
    <row r="12" spans="1:18" x14ac:dyDescent="0.3">
      <c r="A12" s="45" t="s">
        <v>8</v>
      </c>
      <c r="B12" s="46">
        <v>8.0000000000000002E-3</v>
      </c>
      <c r="C12" s="47">
        <v>939.49</v>
      </c>
      <c r="D12" s="48">
        <f t="shared" si="0"/>
        <v>7.5159200000000004</v>
      </c>
    </row>
    <row r="13" spans="1:18" x14ac:dyDescent="0.3">
      <c r="A13" s="45" t="s">
        <v>9</v>
      </c>
      <c r="B13" s="46">
        <v>8.0000000000000002E-3</v>
      </c>
      <c r="C13" s="47">
        <v>141.84</v>
      </c>
      <c r="D13" s="48">
        <f t="shared" si="0"/>
        <v>1.13472</v>
      </c>
    </row>
    <row r="14" spans="1:18" x14ac:dyDescent="0.3">
      <c r="A14" s="45" t="s">
        <v>10</v>
      </c>
      <c r="B14" s="46">
        <v>8.9999999999999993E-3</v>
      </c>
      <c r="C14" s="47">
        <v>84.24</v>
      </c>
      <c r="D14" s="48">
        <f t="shared" si="0"/>
        <v>0.75815999999999995</v>
      </c>
    </row>
    <row r="15" spans="1:18" x14ac:dyDescent="0.3">
      <c r="A15" s="45" t="s">
        <v>12</v>
      </c>
      <c r="B15" s="46">
        <v>5.0000000000000001E-3</v>
      </c>
      <c r="C15" s="47">
        <v>5.93</v>
      </c>
      <c r="D15" s="48">
        <f t="shared" si="0"/>
        <v>2.9649999999999999E-2</v>
      </c>
    </row>
    <row r="16" spans="1:18" x14ac:dyDescent="0.3">
      <c r="A16" s="45" t="s">
        <v>13</v>
      </c>
      <c r="B16" s="46">
        <v>1E-3</v>
      </c>
      <c r="C16" s="47">
        <v>45.52</v>
      </c>
      <c r="D16" s="48">
        <f t="shared" si="0"/>
        <v>4.5520000000000005E-2</v>
      </c>
    </row>
    <row r="17" spans="1:4" x14ac:dyDescent="0.3">
      <c r="A17" s="45" t="s">
        <v>14</v>
      </c>
      <c r="B17" s="46">
        <v>5.0000000000000001E-3</v>
      </c>
      <c r="C17" s="47">
        <v>248.8</v>
      </c>
      <c r="D17" s="48">
        <f t="shared" si="0"/>
        <v>1.244</v>
      </c>
    </row>
    <row r="18" spans="1:4" x14ac:dyDescent="0.3">
      <c r="A18" s="45" t="s">
        <v>15</v>
      </c>
      <c r="B18" s="46">
        <v>8.0000000000000002E-3</v>
      </c>
      <c r="C18" s="47">
        <v>141.05000000000001</v>
      </c>
      <c r="D18" s="48">
        <f t="shared" si="0"/>
        <v>1.1284000000000001</v>
      </c>
    </row>
    <row r="19" spans="1:4" x14ac:dyDescent="0.3">
      <c r="A19" s="45" t="s">
        <v>16</v>
      </c>
      <c r="B19" s="46">
        <v>2.1999999999999999E-2</v>
      </c>
      <c r="C19" s="47">
        <v>43.5</v>
      </c>
      <c r="D19" s="48">
        <f t="shared" si="0"/>
        <v>0.95699999999999996</v>
      </c>
    </row>
    <row r="20" spans="1:4" x14ac:dyDescent="0.3">
      <c r="A20" s="45" t="s">
        <v>17</v>
      </c>
      <c r="B20" s="46">
        <v>0.11700000000000001</v>
      </c>
      <c r="C20" s="47">
        <v>45.1</v>
      </c>
      <c r="D20" s="48">
        <f t="shared" si="0"/>
        <v>5.2767000000000008</v>
      </c>
    </row>
    <row r="21" spans="1:4" x14ac:dyDescent="0.3">
      <c r="A21" s="45" t="s">
        <v>19</v>
      </c>
      <c r="B21" s="46">
        <v>1E-3</v>
      </c>
      <c r="C21" s="47">
        <v>100.01</v>
      </c>
      <c r="D21" s="48">
        <f t="shared" si="0"/>
        <v>0.10001</v>
      </c>
    </row>
    <row r="22" spans="1:4" x14ac:dyDescent="0.3">
      <c r="A22" s="45" t="s">
        <v>20</v>
      </c>
      <c r="B22" s="46">
        <v>0.03</v>
      </c>
      <c r="C22" s="47">
        <v>77.08</v>
      </c>
      <c r="D22" s="48">
        <f t="shared" si="0"/>
        <v>2.3123999999999998</v>
      </c>
    </row>
    <row r="23" spans="1:4" x14ac:dyDescent="0.3">
      <c r="A23" s="45" t="s">
        <v>21</v>
      </c>
      <c r="B23" s="46">
        <v>1E-3</v>
      </c>
      <c r="C23" s="47">
        <v>1200.5999999999999</v>
      </c>
      <c r="D23" s="48">
        <f t="shared" si="0"/>
        <v>1.2005999999999999</v>
      </c>
    </row>
    <row r="24" spans="1:4" x14ac:dyDescent="0.3">
      <c r="A24" s="45" t="s">
        <v>22</v>
      </c>
      <c r="B24" s="46">
        <v>0.02</v>
      </c>
      <c r="C24" s="47">
        <v>76.09</v>
      </c>
      <c r="D24" s="48">
        <f t="shared" si="0"/>
        <v>1.5218</v>
      </c>
    </row>
    <row r="25" spans="1:4" x14ac:dyDescent="0.3">
      <c r="A25" s="45" t="s">
        <v>23</v>
      </c>
      <c r="B25" s="46">
        <v>3.0000000000000001E-3</v>
      </c>
      <c r="C25" s="47">
        <v>255.55</v>
      </c>
      <c r="D25" s="48">
        <f t="shared" si="0"/>
        <v>0.76665000000000005</v>
      </c>
    </row>
    <row r="26" spans="1:4" x14ac:dyDescent="0.3">
      <c r="A26" s="45" t="s">
        <v>24</v>
      </c>
      <c r="B26" s="46">
        <v>1E-3</v>
      </c>
      <c r="C26" s="47">
        <v>46.41</v>
      </c>
      <c r="D26" s="48">
        <f t="shared" si="0"/>
        <v>4.641E-2</v>
      </c>
    </row>
    <row r="27" spans="1:4" x14ac:dyDescent="0.3">
      <c r="A27" s="45" t="s">
        <v>25</v>
      </c>
      <c r="B27" s="46">
        <v>3.0000000000000001E-3</v>
      </c>
      <c r="C27" s="47">
        <v>81.59</v>
      </c>
      <c r="D27" s="48">
        <f t="shared" si="0"/>
        <v>0.24477000000000002</v>
      </c>
    </row>
    <row r="28" spans="1:4" x14ac:dyDescent="0.3">
      <c r="A28" s="45" t="s">
        <v>26</v>
      </c>
      <c r="B28" s="46">
        <v>3.0000000000000001E-3</v>
      </c>
      <c r="C28" s="47">
        <v>415</v>
      </c>
      <c r="D28" s="48">
        <f t="shared" si="0"/>
        <v>1.2450000000000001</v>
      </c>
    </row>
    <row r="29" spans="1:4" x14ac:dyDescent="0.3">
      <c r="A29" s="45" t="s">
        <v>27</v>
      </c>
      <c r="B29" s="46">
        <v>4.0000000000000001E-3</v>
      </c>
      <c r="C29" s="47">
        <v>16.079999999999998</v>
      </c>
      <c r="D29" s="48">
        <f t="shared" si="0"/>
        <v>6.4319999999999988E-2</v>
      </c>
    </row>
    <row r="30" spans="1:4" x14ac:dyDescent="0.3">
      <c r="A30" s="45" t="s">
        <v>28</v>
      </c>
      <c r="B30" s="46">
        <v>1.2999999999999999E-2</v>
      </c>
      <c r="C30" s="47">
        <v>64.41</v>
      </c>
      <c r="D30" s="48">
        <f t="shared" si="0"/>
        <v>0.83732999999999991</v>
      </c>
    </row>
    <row r="31" spans="1:4" x14ac:dyDescent="0.3">
      <c r="A31" s="45" t="s">
        <v>29</v>
      </c>
      <c r="B31" s="46">
        <v>5.0000000000000001E-3</v>
      </c>
      <c r="C31" s="47">
        <v>50</v>
      </c>
      <c r="D31" s="48">
        <f t="shared" si="0"/>
        <v>0.25</v>
      </c>
    </row>
    <row r="32" spans="1:4" x14ac:dyDescent="0.3">
      <c r="A32" s="49" t="s">
        <v>30</v>
      </c>
      <c r="B32" s="46">
        <v>1.7000000000000001E-2</v>
      </c>
      <c r="C32" s="47">
        <v>79.459999999999994</v>
      </c>
      <c r="D32" s="48">
        <f t="shared" si="0"/>
        <v>1.3508199999999999</v>
      </c>
    </row>
    <row r="33" spans="1:4" x14ac:dyDescent="0.3">
      <c r="A33" s="49" t="s">
        <v>31</v>
      </c>
      <c r="B33" s="46">
        <v>5.2999999999999999E-2</v>
      </c>
      <c r="C33" s="47">
        <v>30.8</v>
      </c>
      <c r="D33" s="48">
        <f t="shared" si="0"/>
        <v>1.6324000000000001</v>
      </c>
    </row>
    <row r="34" spans="1:4" x14ac:dyDescent="0.3">
      <c r="A34" s="49" t="s">
        <v>32</v>
      </c>
      <c r="B34" s="46">
        <v>6.3E-2</v>
      </c>
      <c r="C34" s="47">
        <v>44.78</v>
      </c>
      <c r="D34" s="48">
        <f t="shared" si="0"/>
        <v>2.8211400000000002</v>
      </c>
    </row>
    <row r="35" spans="1:4" x14ac:dyDescent="0.3">
      <c r="A35" s="49" t="s">
        <v>33</v>
      </c>
      <c r="B35" s="46">
        <v>8.9999999999999993E-3</v>
      </c>
      <c r="C35" s="47">
        <v>37.119999999999997</v>
      </c>
      <c r="D35" s="48">
        <f t="shared" si="0"/>
        <v>0.33407999999999993</v>
      </c>
    </row>
    <row r="36" spans="1:4" x14ac:dyDescent="0.3">
      <c r="A36" s="49" t="s">
        <v>34</v>
      </c>
      <c r="B36" s="46">
        <v>7.0000000000000001E-3</v>
      </c>
      <c r="C36" s="47">
        <v>330</v>
      </c>
      <c r="D36" s="48">
        <f t="shared" si="0"/>
        <v>2.31</v>
      </c>
    </row>
    <row r="37" spans="1:4" x14ac:dyDescent="0.3">
      <c r="A37" s="49" t="s">
        <v>35</v>
      </c>
      <c r="B37" s="46">
        <v>2E-3</v>
      </c>
      <c r="C37" s="47">
        <v>123.83</v>
      </c>
      <c r="D37" s="48">
        <f t="shared" si="0"/>
        <v>0.24765999999999999</v>
      </c>
    </row>
    <row r="38" spans="1:4" x14ac:dyDescent="0.3">
      <c r="A38" s="49" t="s">
        <v>36</v>
      </c>
      <c r="B38" s="46">
        <v>2E-3</v>
      </c>
      <c r="C38" s="47">
        <v>350</v>
      </c>
      <c r="D38" s="48">
        <f t="shared" si="0"/>
        <v>0.70000000000000007</v>
      </c>
    </row>
    <row r="39" spans="1:4" x14ac:dyDescent="0.3">
      <c r="A39" s="50" t="s">
        <v>70</v>
      </c>
      <c r="B39" s="51"/>
      <c r="C39" s="52"/>
      <c r="D39" s="53">
        <f>SUM(D9:D38)</f>
        <v>80.176109999999994</v>
      </c>
    </row>
    <row r="40" spans="1:4" x14ac:dyDescent="0.3">
      <c r="A40" s="54" t="s">
        <v>38</v>
      </c>
      <c r="B40" s="51"/>
      <c r="C40" s="52"/>
      <c r="D40" s="53">
        <v>20</v>
      </c>
    </row>
    <row r="41" spans="1:4" x14ac:dyDescent="0.3">
      <c r="A41" s="55" t="s">
        <v>69</v>
      </c>
      <c r="B41" s="55"/>
      <c r="C41" s="55"/>
      <c r="D41" s="56">
        <f>SUM(D39+D40)</f>
        <v>100.17610999999999</v>
      </c>
    </row>
    <row r="43" spans="1:4" x14ac:dyDescent="0.3">
      <c r="A43" s="39" t="s">
        <v>66</v>
      </c>
    </row>
  </sheetData>
  <mergeCells count="8">
    <mergeCell ref="A6:A7"/>
    <mergeCell ref="B6:B7"/>
    <mergeCell ref="C6:C7"/>
    <mergeCell ref="D6:D7"/>
    <mergeCell ref="A1:D1"/>
    <mergeCell ref="A2:D2"/>
    <mergeCell ref="A3:D3"/>
    <mergeCell ref="A4:D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Меню-раскладка</vt:lpstr>
      <vt:lpstr>Расчет стоимости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2026-09-10T06:20:48Z</dcterms:modified>
</cp:coreProperties>
</file>